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780" yWindow="160" windowWidth="23840" windowHeight="13080" tabRatio="500"/>
  </bookViews>
  <sheets>
    <sheet name="Example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3" i="1"/>
  <c r="C92" i="1"/>
  <c r="H92" i="1"/>
  <c r="C93" i="1"/>
  <c r="H93" i="1"/>
  <c r="C94" i="1"/>
  <c r="H94" i="1"/>
  <c r="C95" i="1"/>
  <c r="H95" i="1"/>
  <c r="C96" i="1"/>
  <c r="H96" i="1"/>
  <c r="C97" i="1"/>
  <c r="H97" i="1"/>
  <c r="C98" i="1"/>
  <c r="H98" i="1"/>
  <c r="C99" i="1"/>
  <c r="H99" i="1"/>
  <c r="C100" i="1"/>
  <c r="H100" i="1"/>
  <c r="C101" i="1"/>
  <c r="H101" i="1"/>
  <c r="C102" i="1"/>
  <c r="H102" i="1"/>
  <c r="C103" i="1"/>
  <c r="H103" i="1"/>
  <c r="J90" i="1"/>
  <c r="C73" i="1"/>
  <c r="H73" i="1"/>
  <c r="C74" i="1"/>
  <c r="H74" i="1"/>
  <c r="C75" i="1"/>
  <c r="H75" i="1"/>
  <c r="C76" i="1"/>
  <c r="H76" i="1"/>
  <c r="C77" i="1"/>
  <c r="H77" i="1"/>
  <c r="C78" i="1"/>
  <c r="H78" i="1"/>
  <c r="C79" i="1"/>
  <c r="H79" i="1"/>
  <c r="C80" i="1"/>
  <c r="H80" i="1"/>
  <c r="C81" i="1"/>
  <c r="H81" i="1"/>
  <c r="C82" i="1"/>
  <c r="H82" i="1"/>
  <c r="C83" i="1"/>
  <c r="H83" i="1"/>
  <c r="C84" i="1"/>
  <c r="H84" i="1"/>
  <c r="J71" i="1"/>
  <c r="C54" i="1"/>
  <c r="H54" i="1"/>
  <c r="C55" i="1"/>
  <c r="H55" i="1"/>
  <c r="C56" i="1"/>
  <c r="H56" i="1"/>
  <c r="C57" i="1"/>
  <c r="H57" i="1"/>
  <c r="C58" i="1"/>
  <c r="H58" i="1"/>
  <c r="C59" i="1"/>
  <c r="H59" i="1"/>
  <c r="C60" i="1"/>
  <c r="H60" i="1"/>
  <c r="C61" i="1"/>
  <c r="H61" i="1"/>
  <c r="C62" i="1"/>
  <c r="H62" i="1"/>
  <c r="C63" i="1"/>
  <c r="H63" i="1"/>
  <c r="C64" i="1"/>
  <c r="H64" i="1"/>
  <c r="C65" i="1"/>
  <c r="H65" i="1"/>
  <c r="J52" i="1"/>
  <c r="C35" i="1"/>
  <c r="H35" i="1"/>
  <c r="C36" i="1"/>
  <c r="H36" i="1"/>
  <c r="C37" i="1"/>
  <c r="H37" i="1"/>
  <c r="C38" i="1"/>
  <c r="H38" i="1"/>
  <c r="C39" i="1"/>
  <c r="H39" i="1"/>
  <c r="C40" i="1"/>
  <c r="H40" i="1"/>
  <c r="C41" i="1"/>
  <c r="H41" i="1"/>
  <c r="C42" i="1"/>
  <c r="H42" i="1"/>
  <c r="C43" i="1"/>
  <c r="H43" i="1"/>
  <c r="C44" i="1"/>
  <c r="H44" i="1"/>
  <c r="C45" i="1"/>
  <c r="H45" i="1"/>
  <c r="C46" i="1"/>
  <c r="H46" i="1"/>
  <c r="J33" i="1"/>
  <c r="H15" i="1"/>
  <c r="C16" i="1"/>
  <c r="H16" i="1"/>
  <c r="C17" i="1"/>
  <c r="H17" i="1"/>
  <c r="C18" i="1"/>
  <c r="H18" i="1"/>
  <c r="C19" i="1"/>
  <c r="H19" i="1"/>
  <c r="C20" i="1"/>
  <c r="H20" i="1"/>
  <c r="C21" i="1"/>
  <c r="H21" i="1"/>
  <c r="C22" i="1"/>
  <c r="H22" i="1"/>
  <c r="C23" i="1"/>
  <c r="H23" i="1"/>
  <c r="C24" i="1"/>
  <c r="H24" i="1"/>
  <c r="C25" i="1"/>
  <c r="H25" i="1"/>
  <c r="C26" i="1"/>
  <c r="H26" i="1"/>
  <c r="J13" i="1"/>
  <c r="D28" i="1"/>
  <c r="E28" i="1"/>
  <c r="K13" i="1"/>
  <c r="D48" i="1"/>
  <c r="E48" i="1"/>
  <c r="K33" i="1"/>
  <c r="D67" i="1"/>
  <c r="E67" i="1"/>
  <c r="K52" i="1"/>
  <c r="D105" i="1"/>
  <c r="E105" i="1"/>
  <c r="K90" i="1"/>
  <c r="D86" i="1"/>
  <c r="E86" i="1"/>
  <c r="K71" i="1"/>
  <c r="J7" i="1"/>
  <c r="J4" i="1"/>
  <c r="C3" i="1"/>
  <c r="C4" i="1"/>
  <c r="C5" i="1"/>
  <c r="C7" i="1"/>
  <c r="C6" i="1"/>
</calcChain>
</file>

<file path=xl/sharedStrings.xml><?xml version="1.0" encoding="utf-8"?>
<sst xmlns="http://schemas.openxmlformats.org/spreadsheetml/2006/main" count="149" uniqueCount="38">
  <si>
    <t>Year 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</si>
  <si>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</si>
  <si>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</si>
  <si>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</si>
  <si>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</si>
  <si>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</si>
  <si>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</si>
  <si>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</si>
  <si>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</si>
  <si>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</si>
  <si>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</si>
  <si>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</si>
  <si>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</si>
  <si>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Beginning</t>
  </si>
  <si>
    <t>Market Value</t>
  </si>
  <si>
    <t>Cash</t>
  </si>
  <si>
    <t>Inflow</t>
  </si>
  <si>
    <t>Outflow</t>
  </si>
  <si>
    <t>Ending</t>
  </si>
  <si>
    <t>Monthly</t>
  </si>
  <si>
    <t>Return</t>
  </si>
  <si>
    <t>Annual</t>
  </si>
  <si>
    <t>Total</t>
  </si>
  <si>
    <t>Annual Increase</t>
  </si>
  <si>
    <t>(excluding cashflows)</t>
  </si>
  <si>
    <t>Year 2</t>
  </si>
  <si>
    <t>Year 3</t>
  </si>
  <si>
    <t>Year 4</t>
  </si>
  <si>
    <t>Year 5</t>
  </si>
  <si>
    <t>Year 1 Return</t>
  </si>
  <si>
    <t>Year 2 Return</t>
  </si>
  <si>
    <t>Year 3 Return</t>
  </si>
  <si>
    <t>Year 4 Return</t>
  </si>
  <si>
    <t>Year 5 Return</t>
  </si>
  <si>
    <t>3 Year Annualized Return Ending Year 5</t>
  </si>
  <si>
    <t>5 Year Annualized Return Ending Year 5</t>
  </si>
  <si>
    <t>3 Year Increase excluding cashflows</t>
  </si>
  <si>
    <t>5 Year Increase excluding cashflows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</si>
</sst>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</cellXfs>
  <cellStyles count="5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958980</xdr:colOff>
      <xdr:row>4</xdr:row>
      <xdr:rowOff>177800</xdr:rowOff>
    </xdr:to>
    <xdr:pic>
      <xdr:nvPicPr>
        <xdr:cNvPr id="2" name="Picture 1" descr="money-hub-square-45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898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5"/>
  <sheetViews>
    <sheetView tabSelected="1" workbookViewId="0">
      <selection activeCell="J6" sqref="J6"/>
    </sheetView>
  </sheetViews>
  <sheetFormatPr baseColWidth="10" defaultRowHeight="15" x14ac:dyDescent="0"/>
  <cols>
    <col min="1" max="1" width="14.33203125" customWidth="1"/>
    <col min="2" max="2" width="13" bestFit="1" customWidth="1"/>
    <col min="3" max="3" width="12.1640625" bestFit="1" customWidth="1"/>
    <col min="6" max="6" width="12.1640625" bestFit="1" customWidth="1"/>
    <col min="7" max="7" width="3.5" customWidth="1"/>
    <col min="9" max="9" width="4" customWidth="1"/>
    <col min="10" max="10" width="11.83203125" customWidth="1"/>
    <col min="11" max="11" width="20.33203125" customWidth="1"/>
    <col min="12" max="12" width="11.83203125" customWidth="1"/>
    <col min="14" max="14" width="13.83203125" customWidth="1"/>
  </cols>
  <sheetData>
    <row r="3" spans="2:12">
      <c r="B3" t="s">
        <v>29</v>
      </c>
      <c r="C3" s="5">
        <f>J13</f>
        <v>0.12973349260300027</v>
      </c>
      <c r="E3" t="s">
        <v>34</v>
      </c>
      <c r="J3" s="4">
        <f>(((C5+1)*(C6+1)*(C7+1))^0.333)-1</f>
        <v>3.2421537382749444E-2</v>
      </c>
    </row>
    <row r="4" spans="2:12">
      <c r="B4" t="s">
        <v>30</v>
      </c>
      <c r="C4" s="5">
        <f>J33</f>
        <v>-0.22399756609905463</v>
      </c>
      <c r="E4" t="s">
        <v>36</v>
      </c>
      <c r="J4" s="3">
        <f>K90+K71+K52</f>
        <v>13000</v>
      </c>
    </row>
    <row r="5" spans="2:12">
      <c r="B5" t="s">
        <v>31</v>
      </c>
      <c r="C5" s="5">
        <f>J52</f>
        <v>7.4543212004276604E-3</v>
      </c>
    </row>
    <row r="6" spans="2:12">
      <c r="B6" t="s">
        <v>32</v>
      </c>
      <c r="C6" s="5">
        <f>J71</f>
        <v>2.1192744162339627E-2</v>
      </c>
      <c r="E6" t="s">
        <v>35</v>
      </c>
      <c r="J6" s="4">
        <f>(((C3+1)*(C4+1)*(C5+1)*(C6+1)*(C7+1))^0.2)-1</f>
        <v>-7.1346064601203185E-3</v>
      </c>
    </row>
    <row r="7" spans="2:12">
      <c r="B7" t="s">
        <v>33</v>
      </c>
      <c r="C7" s="5">
        <f>J90</f>
        <v>6.9743597346417774E-2</v>
      </c>
      <c r="E7" t="s">
        <v>37</v>
      </c>
      <c r="J7" s="3">
        <f>K13+K33+K52+K71+K90</f>
        <v>0</v>
      </c>
    </row>
    <row r="11" spans="2:12">
      <c r="C11" s="1" t="s">
        <v>13</v>
      </c>
      <c r="D11" s="1" t="s">
        <v>15</v>
      </c>
      <c r="E11" s="1" t="s">
        <v>15</v>
      </c>
      <c r="F11" s="1" t="s">
        <v>18</v>
      </c>
      <c r="H11" s="1" t="s">
        <v>19</v>
      </c>
      <c r="I11" s="1"/>
      <c r="J11" s="1" t="s">
        <v>21</v>
      </c>
      <c r="K11" s="1" t="s">
        <v>23</v>
      </c>
      <c r="L11" s="1"/>
    </row>
    <row r="12" spans="2:12">
      <c r="C12" s="1" t="s">
        <v>14</v>
      </c>
      <c r="D12" s="1" t="s">
        <v>16</v>
      </c>
      <c r="E12" s="1" t="s">
        <v>17</v>
      </c>
      <c r="F12" s="1" t="s">
        <v>14</v>
      </c>
      <c r="H12" s="1" t="s">
        <v>20</v>
      </c>
      <c r="I12" s="1"/>
      <c r="J12" s="1" t="s">
        <v>20</v>
      </c>
      <c r="K12" s="1" t="s">
        <v>24</v>
      </c>
      <c r="L12" s="1"/>
    </row>
    <row r="13" spans="2:12">
      <c r="B13" t="s">
        <v>0</v>
      </c>
      <c r="J13" s="5">
        <f>((H15+1)*(H16+1)*(H17+1)*(H18+1)*(H19+1)*(H20+1)*(H21+1)*(H22+1)*(H23+1)*(H24+1)*(H25+1)*(H26+1))-1</f>
        <v>0.12973349260300027</v>
      </c>
      <c r="K13" s="3">
        <f>F26-D28+E28-C15</f>
        <v>14000</v>
      </c>
      <c r="L13" s="5"/>
    </row>
    <row r="15" spans="2:12">
      <c r="B15" t="s">
        <v>1</v>
      </c>
      <c r="C15" s="2">
        <v>100000</v>
      </c>
      <c r="D15" s="2">
        <v>1000</v>
      </c>
      <c r="E15" s="2">
        <v>500</v>
      </c>
      <c r="F15" s="2">
        <v>108000</v>
      </c>
      <c r="H15" s="4">
        <f>((F15+E15-D15)/C15)-1</f>
        <v>7.4999999999999956E-2</v>
      </c>
      <c r="I15" s="4"/>
    </row>
    <row r="16" spans="2:12">
      <c r="B16" t="s">
        <v>2</v>
      </c>
      <c r="C16" s="2">
        <f>F15</f>
        <v>108000</v>
      </c>
      <c r="D16" s="2">
        <v>1000</v>
      </c>
      <c r="E16" s="2">
        <v>500</v>
      </c>
      <c r="F16" s="2">
        <v>103000</v>
      </c>
      <c r="H16" s="4">
        <f t="shared" ref="H16:H26" si="0">((F16+E16-D16)/C16)-1</f>
        <v>-5.092592592592593E-2</v>
      </c>
      <c r="I16" s="4"/>
    </row>
    <row r="17" spans="2:12">
      <c r="B17" t="s">
        <v>3</v>
      </c>
      <c r="C17" s="2">
        <f t="shared" ref="C17:C26" si="1">F16</f>
        <v>103000</v>
      </c>
      <c r="D17" s="2">
        <v>1000</v>
      </c>
      <c r="E17" s="2">
        <v>500</v>
      </c>
      <c r="F17" s="2">
        <v>99000</v>
      </c>
      <c r="H17" s="4">
        <f t="shared" si="0"/>
        <v>-4.3689320388349495E-2</v>
      </c>
      <c r="I17" s="4"/>
    </row>
    <row r="18" spans="2:12">
      <c r="B18" t="s">
        <v>4</v>
      </c>
      <c r="C18" s="2">
        <f t="shared" si="1"/>
        <v>99000</v>
      </c>
      <c r="D18" s="2">
        <v>1000</v>
      </c>
      <c r="E18" s="2">
        <v>500</v>
      </c>
      <c r="F18" s="2">
        <v>96000</v>
      </c>
      <c r="H18" s="4">
        <f t="shared" si="0"/>
        <v>-3.5353535353535359E-2</v>
      </c>
      <c r="I18" s="4"/>
    </row>
    <row r="19" spans="2:12">
      <c r="B19" t="s">
        <v>5</v>
      </c>
      <c r="C19" s="2">
        <f t="shared" si="1"/>
        <v>96000</v>
      </c>
      <c r="D19" s="2">
        <v>1000</v>
      </c>
      <c r="E19" s="2">
        <v>500</v>
      </c>
      <c r="F19" s="2">
        <v>99000</v>
      </c>
      <c r="H19" s="4">
        <f t="shared" si="0"/>
        <v>2.6041666666666741E-2</v>
      </c>
      <c r="I19" s="4"/>
    </row>
    <row r="20" spans="2:12">
      <c r="B20" t="s">
        <v>6</v>
      </c>
      <c r="C20" s="2">
        <f t="shared" si="1"/>
        <v>99000</v>
      </c>
      <c r="D20" s="2">
        <v>1000</v>
      </c>
      <c r="E20" s="2">
        <v>500</v>
      </c>
      <c r="F20" s="2">
        <v>104000</v>
      </c>
      <c r="H20" s="4">
        <f t="shared" si="0"/>
        <v>4.5454545454545414E-2</v>
      </c>
      <c r="I20" s="4"/>
    </row>
    <row r="21" spans="2:12">
      <c r="B21" t="s">
        <v>7</v>
      </c>
      <c r="C21" s="2">
        <f t="shared" si="1"/>
        <v>104000</v>
      </c>
      <c r="D21" s="2">
        <v>1000</v>
      </c>
      <c r="E21" s="2">
        <v>500</v>
      </c>
      <c r="F21" s="2">
        <v>101000</v>
      </c>
      <c r="H21" s="4">
        <f t="shared" si="0"/>
        <v>-3.3653846153846145E-2</v>
      </c>
      <c r="I21" s="4"/>
    </row>
    <row r="22" spans="2:12">
      <c r="B22" t="s">
        <v>8</v>
      </c>
      <c r="C22" s="2">
        <f t="shared" si="1"/>
        <v>101000</v>
      </c>
      <c r="D22" s="2">
        <v>1000</v>
      </c>
      <c r="E22" s="2">
        <v>500</v>
      </c>
      <c r="F22" s="2">
        <v>99000</v>
      </c>
      <c r="H22" s="4">
        <f t="shared" si="0"/>
        <v>-2.4752475247524774E-2</v>
      </c>
      <c r="I22" s="4"/>
    </row>
    <row r="23" spans="2:12">
      <c r="B23" t="s">
        <v>9</v>
      </c>
      <c r="C23" s="2">
        <f t="shared" si="1"/>
        <v>99000</v>
      </c>
      <c r="D23" s="2">
        <v>1000</v>
      </c>
      <c r="E23" s="2">
        <v>500</v>
      </c>
      <c r="F23" s="2">
        <v>85000</v>
      </c>
      <c r="H23" s="4">
        <f t="shared" si="0"/>
        <v>-0.14646464646464652</v>
      </c>
      <c r="I23" s="4"/>
    </row>
    <row r="24" spans="2:12">
      <c r="B24" t="s">
        <v>10</v>
      </c>
      <c r="C24" s="2">
        <f t="shared" si="1"/>
        <v>85000</v>
      </c>
      <c r="D24" s="2">
        <v>1000</v>
      </c>
      <c r="E24" s="2">
        <v>500</v>
      </c>
      <c r="F24" s="2">
        <v>88000</v>
      </c>
      <c r="H24" s="4">
        <f t="shared" si="0"/>
        <v>2.9411764705882248E-2</v>
      </c>
      <c r="I24" s="4"/>
    </row>
    <row r="25" spans="2:12">
      <c r="B25" t="s">
        <v>11</v>
      </c>
      <c r="C25" s="2">
        <f t="shared" si="1"/>
        <v>88000</v>
      </c>
      <c r="D25" s="2">
        <v>1000</v>
      </c>
      <c r="E25" s="2">
        <v>500</v>
      </c>
      <c r="F25" s="2">
        <v>103000</v>
      </c>
      <c r="H25" s="4">
        <f t="shared" si="0"/>
        <v>0.16477272727272729</v>
      </c>
      <c r="I25" s="4"/>
    </row>
    <row r="26" spans="2:12">
      <c r="B26" t="s">
        <v>12</v>
      </c>
      <c r="C26" s="2">
        <f t="shared" si="1"/>
        <v>103000</v>
      </c>
      <c r="D26" s="2">
        <v>1000</v>
      </c>
      <c r="E26" s="2">
        <v>500</v>
      </c>
      <c r="F26" s="2">
        <v>120000</v>
      </c>
      <c r="H26" s="4">
        <f t="shared" si="0"/>
        <v>0.16019417475728148</v>
      </c>
      <c r="I26" s="4"/>
    </row>
    <row r="28" spans="2:12">
      <c r="B28" t="s">
        <v>22</v>
      </c>
      <c r="D28" s="3">
        <f>SUM(D15:D27)</f>
        <v>12000</v>
      </c>
      <c r="E28" s="3">
        <f>SUM(E15:E27)</f>
        <v>6000</v>
      </c>
    </row>
    <row r="30" spans="2:12">
      <c r="C30" s="5"/>
    </row>
    <row r="31" spans="2:12">
      <c r="C31" s="1" t="s">
        <v>13</v>
      </c>
      <c r="D31" s="1" t="s">
        <v>15</v>
      </c>
      <c r="E31" s="1" t="s">
        <v>15</v>
      </c>
      <c r="F31" s="1" t="s">
        <v>18</v>
      </c>
      <c r="H31" s="1" t="s">
        <v>19</v>
      </c>
      <c r="I31" s="1"/>
      <c r="J31" s="1" t="s">
        <v>21</v>
      </c>
      <c r="K31" s="1" t="s">
        <v>23</v>
      </c>
      <c r="L31" s="1"/>
    </row>
    <row r="32" spans="2:12">
      <c r="C32" s="1" t="s">
        <v>14</v>
      </c>
      <c r="D32" s="1" t="s">
        <v>16</v>
      </c>
      <c r="E32" s="1" t="s">
        <v>17</v>
      </c>
      <c r="F32" s="1" t="s">
        <v>14</v>
      </c>
      <c r="H32" s="1" t="s">
        <v>20</v>
      </c>
      <c r="I32" s="1"/>
      <c r="J32" s="1" t="s">
        <v>20</v>
      </c>
      <c r="K32" s="1" t="s">
        <v>24</v>
      </c>
      <c r="L32" s="1"/>
    </row>
    <row r="33" spans="2:12">
      <c r="B33" t="s">
        <v>25</v>
      </c>
      <c r="J33" s="5">
        <f>((H35+1)*(H36+1)*(H37+1)*(H38+1)*(H39+1)*(H40+1)*(H41+1)*(H42+1)*(H43+1)*(H44+1)*(H45+1)*(H46+1))-1</f>
        <v>-0.22399756609905463</v>
      </c>
      <c r="K33" s="3">
        <f>F46-D48+E48-C35</f>
        <v>-27000</v>
      </c>
      <c r="L33" s="5"/>
    </row>
    <row r="35" spans="2:12">
      <c r="B35" t="s">
        <v>1</v>
      </c>
      <c r="C35" s="2">
        <f>F26</f>
        <v>120000</v>
      </c>
      <c r="D35" s="2">
        <v>1000</v>
      </c>
      <c r="E35" s="2">
        <v>500</v>
      </c>
      <c r="F35" s="2">
        <v>108000</v>
      </c>
      <c r="H35" s="4">
        <f>((F35+E35-D35)/C35)-1</f>
        <v>-0.10416666666666663</v>
      </c>
      <c r="I35" s="4"/>
    </row>
    <row r="36" spans="2:12">
      <c r="B36" t="s">
        <v>2</v>
      </c>
      <c r="C36" s="2">
        <f>F35</f>
        <v>108000</v>
      </c>
      <c r="D36" s="2">
        <v>1000</v>
      </c>
      <c r="E36" s="2">
        <v>500</v>
      </c>
      <c r="F36" s="2">
        <v>103000</v>
      </c>
      <c r="H36" s="4">
        <f t="shared" ref="H36:H46" si="2">((F36+E36-D36)/C36)-1</f>
        <v>-5.092592592592593E-2</v>
      </c>
      <c r="I36" s="4"/>
    </row>
    <row r="37" spans="2:12">
      <c r="B37" t="s">
        <v>3</v>
      </c>
      <c r="C37" s="2">
        <f t="shared" ref="C37:C46" si="3">F36</f>
        <v>103000</v>
      </c>
      <c r="D37" s="2">
        <v>1000</v>
      </c>
      <c r="E37" s="2">
        <v>500</v>
      </c>
      <c r="F37" s="2">
        <v>99000</v>
      </c>
      <c r="H37" s="4">
        <f t="shared" si="2"/>
        <v>-4.3689320388349495E-2</v>
      </c>
      <c r="I37" s="4"/>
    </row>
    <row r="38" spans="2:12">
      <c r="B38" t="s">
        <v>4</v>
      </c>
      <c r="C38" s="2">
        <f t="shared" si="3"/>
        <v>99000</v>
      </c>
      <c r="D38" s="2">
        <v>1000</v>
      </c>
      <c r="E38" s="2">
        <v>500</v>
      </c>
      <c r="F38" s="2">
        <v>96000</v>
      </c>
      <c r="H38" s="4">
        <f t="shared" si="2"/>
        <v>-3.5353535353535359E-2</v>
      </c>
      <c r="I38" s="4"/>
    </row>
    <row r="39" spans="2:12">
      <c r="B39" t="s">
        <v>5</v>
      </c>
      <c r="C39" s="2">
        <f t="shared" si="3"/>
        <v>96000</v>
      </c>
      <c r="D39" s="2">
        <v>1000</v>
      </c>
      <c r="E39" s="2">
        <v>500</v>
      </c>
      <c r="F39" s="2">
        <v>99000</v>
      </c>
      <c r="H39" s="4">
        <f t="shared" si="2"/>
        <v>2.6041666666666741E-2</v>
      </c>
      <c r="I39" s="4"/>
    </row>
    <row r="40" spans="2:12">
      <c r="B40" t="s">
        <v>6</v>
      </c>
      <c r="C40" s="2">
        <f t="shared" si="3"/>
        <v>99000</v>
      </c>
      <c r="D40" s="2">
        <v>1000</v>
      </c>
      <c r="E40" s="2">
        <v>500</v>
      </c>
      <c r="F40" s="2">
        <v>104000</v>
      </c>
      <c r="H40" s="4">
        <f t="shared" si="2"/>
        <v>4.5454545454545414E-2</v>
      </c>
      <c r="I40" s="4"/>
    </row>
    <row r="41" spans="2:12">
      <c r="B41" t="s">
        <v>7</v>
      </c>
      <c r="C41" s="2">
        <f t="shared" si="3"/>
        <v>104000</v>
      </c>
      <c r="D41" s="2">
        <v>1000</v>
      </c>
      <c r="E41" s="2">
        <v>500</v>
      </c>
      <c r="F41" s="2">
        <v>101000</v>
      </c>
      <c r="H41" s="4">
        <f t="shared" si="2"/>
        <v>-3.3653846153846145E-2</v>
      </c>
      <c r="I41" s="4"/>
    </row>
    <row r="42" spans="2:12">
      <c r="B42" t="s">
        <v>8</v>
      </c>
      <c r="C42" s="2">
        <f t="shared" si="3"/>
        <v>101000</v>
      </c>
      <c r="D42" s="2">
        <v>1000</v>
      </c>
      <c r="E42" s="2">
        <v>500</v>
      </c>
      <c r="F42" s="2">
        <v>99000</v>
      </c>
      <c r="H42" s="4">
        <f t="shared" si="2"/>
        <v>-2.4752475247524774E-2</v>
      </c>
      <c r="I42" s="4"/>
    </row>
    <row r="43" spans="2:12">
      <c r="B43" t="s">
        <v>9</v>
      </c>
      <c r="C43" s="2">
        <f t="shared" si="3"/>
        <v>99000</v>
      </c>
      <c r="D43" s="2">
        <v>1000</v>
      </c>
      <c r="E43" s="2">
        <v>500</v>
      </c>
      <c r="F43" s="2">
        <v>85000</v>
      </c>
      <c r="H43" s="4">
        <f t="shared" si="2"/>
        <v>-0.14646464646464652</v>
      </c>
      <c r="I43" s="4"/>
    </row>
    <row r="44" spans="2:12">
      <c r="B44" t="s">
        <v>10</v>
      </c>
      <c r="C44" s="2">
        <f t="shared" si="3"/>
        <v>85000</v>
      </c>
      <c r="D44" s="2">
        <v>1000</v>
      </c>
      <c r="E44" s="2">
        <v>500</v>
      </c>
      <c r="F44" s="2">
        <v>88000</v>
      </c>
      <c r="H44" s="4">
        <f t="shared" si="2"/>
        <v>2.9411764705882248E-2</v>
      </c>
      <c r="I44" s="4"/>
    </row>
    <row r="45" spans="2:12">
      <c r="B45" t="s">
        <v>11</v>
      </c>
      <c r="C45" s="2">
        <f t="shared" si="3"/>
        <v>88000</v>
      </c>
      <c r="D45" s="2">
        <v>1000</v>
      </c>
      <c r="E45" s="2">
        <v>500</v>
      </c>
      <c r="F45" s="2">
        <v>103000</v>
      </c>
      <c r="H45" s="4">
        <f t="shared" si="2"/>
        <v>0.16477272727272729</v>
      </c>
      <c r="I45" s="4"/>
    </row>
    <row r="46" spans="2:12">
      <c r="B46" t="s">
        <v>12</v>
      </c>
      <c r="C46" s="2">
        <f t="shared" si="3"/>
        <v>103000</v>
      </c>
      <c r="D46" s="2">
        <v>1000</v>
      </c>
      <c r="E46" s="2">
        <v>500</v>
      </c>
      <c r="F46" s="2">
        <v>99000</v>
      </c>
      <c r="H46" s="4">
        <f t="shared" si="2"/>
        <v>-4.3689320388349495E-2</v>
      </c>
      <c r="I46" s="4"/>
    </row>
    <row r="48" spans="2:12">
      <c r="B48" t="s">
        <v>22</v>
      </c>
      <c r="D48" s="3">
        <f>SUM(D35:D47)</f>
        <v>12000</v>
      </c>
      <c r="E48" s="3">
        <f>SUM(E35:E47)</f>
        <v>6000</v>
      </c>
    </row>
    <row r="50" spans="2:12">
      <c r="C50" s="1" t="s">
        <v>13</v>
      </c>
      <c r="D50" s="1" t="s">
        <v>15</v>
      </c>
      <c r="E50" s="1" t="s">
        <v>15</v>
      </c>
      <c r="F50" s="1" t="s">
        <v>18</v>
      </c>
      <c r="H50" s="1" t="s">
        <v>19</v>
      </c>
      <c r="I50" s="1"/>
      <c r="J50" s="1" t="s">
        <v>21</v>
      </c>
      <c r="K50" s="1" t="s">
        <v>23</v>
      </c>
      <c r="L50" s="1"/>
    </row>
    <row r="51" spans="2:12">
      <c r="C51" s="1" t="s">
        <v>14</v>
      </c>
      <c r="D51" s="1" t="s">
        <v>16</v>
      </c>
      <c r="E51" s="1" t="s">
        <v>17</v>
      </c>
      <c r="F51" s="1" t="s">
        <v>14</v>
      </c>
      <c r="H51" s="1" t="s">
        <v>20</v>
      </c>
      <c r="I51" s="1"/>
      <c r="J51" s="1" t="s">
        <v>20</v>
      </c>
      <c r="K51" s="1" t="s">
        <v>24</v>
      </c>
      <c r="L51" s="1"/>
    </row>
    <row r="52" spans="2:12">
      <c r="B52" t="s">
        <v>26</v>
      </c>
      <c r="J52" s="5">
        <f>((H54+1)*(H55+1)*(H56+1)*(H57+1)*(H58+1)*(H59+1)*(H60+1)*(H61+1)*(H62+1)*(H63+1)*(H64+1)*(H65+1))-1</f>
        <v>7.4543212004276604E-3</v>
      </c>
      <c r="K52" s="3">
        <f>F65-D67+E67-C54</f>
        <v>1000</v>
      </c>
      <c r="L52" s="5"/>
    </row>
    <row r="54" spans="2:12">
      <c r="B54" t="s">
        <v>1</v>
      </c>
      <c r="C54" s="2">
        <f>F46</f>
        <v>99000</v>
      </c>
      <c r="D54" s="2">
        <v>1000</v>
      </c>
      <c r="E54" s="2">
        <v>500</v>
      </c>
      <c r="F54" s="2">
        <v>108000</v>
      </c>
      <c r="H54" s="4">
        <f>((F54+E54-D54)/C54)-1</f>
        <v>8.5858585858585856E-2</v>
      </c>
      <c r="I54" s="4"/>
    </row>
    <row r="55" spans="2:12">
      <c r="B55" t="s">
        <v>2</v>
      </c>
      <c r="C55" s="2">
        <f>F54</f>
        <v>108000</v>
      </c>
      <c r="D55" s="2">
        <v>1000</v>
      </c>
      <c r="E55" s="2">
        <v>500</v>
      </c>
      <c r="F55" s="2">
        <v>103000</v>
      </c>
      <c r="H55" s="4">
        <f t="shared" ref="H55:H65" si="4">((F55+E55-D55)/C55)-1</f>
        <v>-5.092592592592593E-2</v>
      </c>
      <c r="I55" s="4"/>
    </row>
    <row r="56" spans="2:12">
      <c r="B56" t="s">
        <v>3</v>
      </c>
      <c r="C56" s="2">
        <f t="shared" ref="C56:C65" si="5">F55</f>
        <v>103000</v>
      </c>
      <c r="D56" s="2">
        <v>1000</v>
      </c>
      <c r="E56" s="2">
        <v>500</v>
      </c>
      <c r="F56" s="2">
        <v>99000</v>
      </c>
      <c r="H56" s="4">
        <f t="shared" si="4"/>
        <v>-4.3689320388349495E-2</v>
      </c>
      <c r="I56" s="4"/>
    </row>
    <row r="57" spans="2:12">
      <c r="B57" t="s">
        <v>4</v>
      </c>
      <c r="C57" s="2">
        <f t="shared" si="5"/>
        <v>99000</v>
      </c>
      <c r="D57" s="2">
        <v>1000</v>
      </c>
      <c r="E57" s="2">
        <v>500</v>
      </c>
      <c r="F57" s="2">
        <v>96000</v>
      </c>
      <c r="H57" s="4">
        <f t="shared" si="4"/>
        <v>-3.5353535353535359E-2</v>
      </c>
      <c r="I57" s="4"/>
    </row>
    <row r="58" spans="2:12">
      <c r="B58" t="s">
        <v>5</v>
      </c>
      <c r="C58" s="2">
        <f t="shared" si="5"/>
        <v>96000</v>
      </c>
      <c r="D58" s="2">
        <v>1000</v>
      </c>
      <c r="E58" s="2">
        <v>500</v>
      </c>
      <c r="F58" s="2">
        <v>99000</v>
      </c>
      <c r="H58" s="4">
        <f t="shared" si="4"/>
        <v>2.6041666666666741E-2</v>
      </c>
      <c r="I58" s="4"/>
    </row>
    <row r="59" spans="2:12">
      <c r="B59" t="s">
        <v>6</v>
      </c>
      <c r="C59" s="2">
        <f t="shared" si="5"/>
        <v>99000</v>
      </c>
      <c r="D59" s="2">
        <v>1000</v>
      </c>
      <c r="E59" s="2">
        <v>500</v>
      </c>
      <c r="F59" s="2">
        <v>104000</v>
      </c>
      <c r="H59" s="4">
        <f t="shared" si="4"/>
        <v>4.5454545454545414E-2</v>
      </c>
      <c r="I59" s="4"/>
    </row>
    <row r="60" spans="2:12">
      <c r="B60" t="s">
        <v>7</v>
      </c>
      <c r="C60" s="2">
        <f t="shared" si="5"/>
        <v>104000</v>
      </c>
      <c r="D60" s="2">
        <v>1000</v>
      </c>
      <c r="E60" s="2">
        <v>500</v>
      </c>
      <c r="F60" s="2">
        <v>101000</v>
      </c>
      <c r="H60" s="4">
        <f t="shared" si="4"/>
        <v>-3.3653846153846145E-2</v>
      </c>
      <c r="I60" s="4"/>
    </row>
    <row r="61" spans="2:12">
      <c r="B61" t="s">
        <v>8</v>
      </c>
      <c r="C61" s="2">
        <f t="shared" si="5"/>
        <v>101000</v>
      </c>
      <c r="D61" s="2">
        <v>1000</v>
      </c>
      <c r="E61" s="2">
        <v>500</v>
      </c>
      <c r="F61" s="2">
        <v>99000</v>
      </c>
      <c r="H61" s="4">
        <f t="shared" si="4"/>
        <v>-2.4752475247524774E-2</v>
      </c>
      <c r="I61" s="4"/>
    </row>
    <row r="62" spans="2:12">
      <c r="B62" t="s">
        <v>9</v>
      </c>
      <c r="C62" s="2">
        <f t="shared" si="5"/>
        <v>99000</v>
      </c>
      <c r="D62" s="2">
        <v>1000</v>
      </c>
      <c r="E62" s="2">
        <v>500</v>
      </c>
      <c r="F62" s="2">
        <v>85000</v>
      </c>
      <c r="H62" s="4">
        <f t="shared" si="4"/>
        <v>-0.14646464646464652</v>
      </c>
      <c r="I62" s="4"/>
    </row>
    <row r="63" spans="2:12">
      <c r="B63" t="s">
        <v>10</v>
      </c>
      <c r="C63" s="2">
        <f t="shared" si="5"/>
        <v>85000</v>
      </c>
      <c r="D63" s="2">
        <v>1000</v>
      </c>
      <c r="E63" s="2">
        <v>500</v>
      </c>
      <c r="F63" s="2">
        <v>88000</v>
      </c>
      <c r="H63" s="4">
        <f t="shared" si="4"/>
        <v>2.9411764705882248E-2</v>
      </c>
      <c r="I63" s="4"/>
    </row>
    <row r="64" spans="2:12">
      <c r="B64" t="s">
        <v>11</v>
      </c>
      <c r="C64" s="2">
        <f t="shared" si="5"/>
        <v>88000</v>
      </c>
      <c r="D64" s="2">
        <v>1000</v>
      </c>
      <c r="E64" s="2">
        <v>500</v>
      </c>
      <c r="F64" s="2">
        <v>103000</v>
      </c>
      <c r="H64" s="4">
        <f t="shared" si="4"/>
        <v>0.16477272727272729</v>
      </c>
      <c r="I64" s="4"/>
    </row>
    <row r="65" spans="2:12">
      <c r="B65" t="s">
        <v>12</v>
      </c>
      <c r="C65" s="2">
        <f t="shared" si="5"/>
        <v>103000</v>
      </c>
      <c r="D65" s="2">
        <v>1000</v>
      </c>
      <c r="E65" s="2">
        <v>500</v>
      </c>
      <c r="F65" s="2">
        <v>106000</v>
      </c>
      <c r="H65" s="4">
        <f t="shared" si="4"/>
        <v>2.4271844660194164E-2</v>
      </c>
      <c r="I65" s="4"/>
    </row>
    <row r="67" spans="2:12">
      <c r="B67" t="s">
        <v>22</v>
      </c>
      <c r="D67" s="3">
        <f>SUM(D54:D66)</f>
        <v>12000</v>
      </c>
      <c r="E67" s="3">
        <f>SUM(E54:E66)</f>
        <v>6000</v>
      </c>
    </row>
    <row r="69" spans="2:12">
      <c r="B69" s="6"/>
      <c r="C69" s="7" t="s">
        <v>13</v>
      </c>
      <c r="D69" s="7" t="s">
        <v>15</v>
      </c>
      <c r="E69" s="7" t="s">
        <v>15</v>
      </c>
      <c r="F69" s="7" t="s">
        <v>18</v>
      </c>
      <c r="G69" s="6"/>
      <c r="H69" s="7" t="s">
        <v>19</v>
      </c>
      <c r="I69" s="7"/>
      <c r="J69" s="7" t="s">
        <v>21</v>
      </c>
      <c r="K69" s="7" t="s">
        <v>23</v>
      </c>
      <c r="L69" s="7"/>
    </row>
    <row r="70" spans="2:12">
      <c r="B70" s="6"/>
      <c r="C70" s="7" t="s">
        <v>14</v>
      </c>
      <c r="D70" s="7" t="s">
        <v>16</v>
      </c>
      <c r="E70" s="7" t="s">
        <v>17</v>
      </c>
      <c r="F70" s="7" t="s">
        <v>14</v>
      </c>
      <c r="G70" s="6"/>
      <c r="H70" s="7" t="s">
        <v>20</v>
      </c>
      <c r="I70" s="7"/>
      <c r="J70" s="7" t="s">
        <v>20</v>
      </c>
      <c r="K70" s="7" t="s">
        <v>24</v>
      </c>
      <c r="L70" s="7"/>
    </row>
    <row r="71" spans="2:12">
      <c r="B71" s="6" t="s">
        <v>27</v>
      </c>
      <c r="C71" s="6"/>
      <c r="D71" s="6"/>
      <c r="E71" s="6"/>
      <c r="F71" s="6"/>
      <c r="G71" s="6"/>
      <c r="H71" s="6"/>
      <c r="I71" s="6"/>
      <c r="J71" s="5">
        <f>((H73+1)*(H74+1)*(H75+1)*(H76+1)*(H77+1)*(H78+1)*(H79+1)*(H80+1)*(H81+1)*(H82+1)*(H83+1)*(H84+1))-1</f>
        <v>2.1192744162339627E-2</v>
      </c>
      <c r="K71" s="3">
        <f>F84-D86+E86-C73</f>
        <v>3000</v>
      </c>
      <c r="L71" s="8"/>
    </row>
    <row r="72" spans="2: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>
      <c r="B73" s="6" t="s">
        <v>1</v>
      </c>
      <c r="C73" s="2">
        <f>F65</f>
        <v>106000</v>
      </c>
      <c r="D73" s="9">
        <v>1000</v>
      </c>
      <c r="E73" s="9">
        <v>500</v>
      </c>
      <c r="F73" s="9">
        <v>108000</v>
      </c>
      <c r="G73" s="6"/>
      <c r="H73" s="4">
        <f>((F73+E73-D73)/C73)-1</f>
        <v>1.4150943396226356E-2</v>
      </c>
      <c r="I73" s="10"/>
      <c r="J73" s="6"/>
      <c r="K73" s="6"/>
      <c r="L73" s="6"/>
    </row>
    <row r="74" spans="2:12">
      <c r="B74" s="6" t="s">
        <v>2</v>
      </c>
      <c r="C74" s="2">
        <f>F73</f>
        <v>108000</v>
      </c>
      <c r="D74" s="9">
        <v>1000</v>
      </c>
      <c r="E74" s="9">
        <v>500</v>
      </c>
      <c r="F74" s="9">
        <v>103000</v>
      </c>
      <c r="G74" s="6"/>
      <c r="H74" s="4">
        <f t="shared" ref="H74:H84" si="6">((F74+E74-D74)/C74)-1</f>
        <v>-5.092592592592593E-2</v>
      </c>
      <c r="I74" s="10"/>
      <c r="J74" s="6"/>
      <c r="K74" s="6"/>
      <c r="L74" s="6"/>
    </row>
    <row r="75" spans="2:12">
      <c r="B75" s="6" t="s">
        <v>3</v>
      </c>
      <c r="C75" s="2">
        <f t="shared" ref="C75:C84" si="7">F74</f>
        <v>103000</v>
      </c>
      <c r="D75" s="9">
        <v>1000</v>
      </c>
      <c r="E75" s="9">
        <v>500</v>
      </c>
      <c r="F75" s="9">
        <v>99000</v>
      </c>
      <c r="G75" s="6"/>
      <c r="H75" s="4">
        <f t="shared" si="6"/>
        <v>-4.3689320388349495E-2</v>
      </c>
      <c r="I75" s="10"/>
      <c r="J75" s="6"/>
      <c r="K75" s="6"/>
      <c r="L75" s="6"/>
    </row>
    <row r="76" spans="2:12">
      <c r="B76" s="6" t="s">
        <v>4</v>
      </c>
      <c r="C76" s="2">
        <f t="shared" si="7"/>
        <v>99000</v>
      </c>
      <c r="D76" s="9">
        <v>1000</v>
      </c>
      <c r="E76" s="9">
        <v>500</v>
      </c>
      <c r="F76" s="9">
        <v>96000</v>
      </c>
      <c r="G76" s="6"/>
      <c r="H76" s="4">
        <f t="shared" si="6"/>
        <v>-3.5353535353535359E-2</v>
      </c>
      <c r="I76" s="10"/>
      <c r="J76" s="6"/>
      <c r="K76" s="6"/>
      <c r="L76" s="6"/>
    </row>
    <row r="77" spans="2:12">
      <c r="B77" s="6" t="s">
        <v>5</v>
      </c>
      <c r="C77" s="2">
        <f t="shared" si="7"/>
        <v>96000</v>
      </c>
      <c r="D77" s="9">
        <v>1000</v>
      </c>
      <c r="E77" s="9">
        <v>500</v>
      </c>
      <c r="F77" s="9">
        <v>99000</v>
      </c>
      <c r="G77" s="6"/>
      <c r="H77" s="4">
        <f t="shared" si="6"/>
        <v>2.6041666666666741E-2</v>
      </c>
      <c r="I77" s="10"/>
      <c r="J77" s="6"/>
      <c r="K77" s="6"/>
      <c r="L77" s="6"/>
    </row>
    <row r="78" spans="2:12">
      <c r="B78" s="6" t="s">
        <v>6</v>
      </c>
      <c r="C78" s="2">
        <f t="shared" si="7"/>
        <v>99000</v>
      </c>
      <c r="D78" s="9">
        <v>1000</v>
      </c>
      <c r="E78" s="9">
        <v>500</v>
      </c>
      <c r="F78" s="9">
        <v>104000</v>
      </c>
      <c r="G78" s="6"/>
      <c r="H78" s="4">
        <f t="shared" si="6"/>
        <v>4.5454545454545414E-2</v>
      </c>
      <c r="I78" s="10"/>
      <c r="J78" s="6"/>
      <c r="K78" s="6"/>
      <c r="L78" s="6"/>
    </row>
    <row r="79" spans="2:12">
      <c r="B79" s="6" t="s">
        <v>7</v>
      </c>
      <c r="C79" s="2">
        <f t="shared" si="7"/>
        <v>104000</v>
      </c>
      <c r="D79" s="9">
        <v>1000</v>
      </c>
      <c r="E79" s="9">
        <v>500</v>
      </c>
      <c r="F79" s="9">
        <v>101000</v>
      </c>
      <c r="G79" s="6"/>
      <c r="H79" s="4">
        <f t="shared" si="6"/>
        <v>-3.3653846153846145E-2</v>
      </c>
      <c r="I79" s="10"/>
      <c r="J79" s="6"/>
      <c r="K79" s="6"/>
      <c r="L79" s="6"/>
    </row>
    <row r="80" spans="2:12">
      <c r="B80" s="6" t="s">
        <v>8</v>
      </c>
      <c r="C80" s="2">
        <f t="shared" si="7"/>
        <v>101000</v>
      </c>
      <c r="D80" s="9">
        <v>1000</v>
      </c>
      <c r="E80" s="9">
        <v>500</v>
      </c>
      <c r="F80" s="9">
        <v>99000</v>
      </c>
      <c r="G80" s="6"/>
      <c r="H80" s="4">
        <f t="shared" si="6"/>
        <v>-2.4752475247524774E-2</v>
      </c>
      <c r="I80" s="10"/>
      <c r="J80" s="6"/>
      <c r="K80" s="6"/>
      <c r="L80" s="6"/>
    </row>
    <row r="81" spans="2:12">
      <c r="B81" s="6" t="s">
        <v>9</v>
      </c>
      <c r="C81" s="2">
        <f t="shared" si="7"/>
        <v>99000</v>
      </c>
      <c r="D81" s="9">
        <v>1000</v>
      </c>
      <c r="E81" s="9">
        <v>500</v>
      </c>
      <c r="F81" s="9">
        <v>85000</v>
      </c>
      <c r="G81" s="6"/>
      <c r="H81" s="4">
        <f t="shared" si="6"/>
        <v>-0.14646464646464652</v>
      </c>
      <c r="I81" s="10"/>
      <c r="J81" s="6"/>
      <c r="K81" s="6"/>
      <c r="L81" s="6"/>
    </row>
    <row r="82" spans="2:12">
      <c r="B82" s="6" t="s">
        <v>10</v>
      </c>
      <c r="C82" s="2">
        <f t="shared" si="7"/>
        <v>85000</v>
      </c>
      <c r="D82" s="9">
        <v>1000</v>
      </c>
      <c r="E82" s="9">
        <v>500</v>
      </c>
      <c r="F82" s="9">
        <v>88000</v>
      </c>
      <c r="G82" s="6"/>
      <c r="H82" s="4">
        <f t="shared" si="6"/>
        <v>2.9411764705882248E-2</v>
      </c>
      <c r="I82" s="10"/>
      <c r="J82" s="6"/>
      <c r="K82" s="6"/>
      <c r="L82" s="6"/>
    </row>
    <row r="83" spans="2:12">
      <c r="B83" s="6" t="s">
        <v>11</v>
      </c>
      <c r="C83" s="2">
        <f t="shared" si="7"/>
        <v>88000</v>
      </c>
      <c r="D83" s="9">
        <v>1000</v>
      </c>
      <c r="E83" s="9">
        <v>500</v>
      </c>
      <c r="F83" s="9">
        <v>103000</v>
      </c>
      <c r="G83" s="6"/>
      <c r="H83" s="4">
        <f t="shared" si="6"/>
        <v>0.16477272727272729</v>
      </c>
      <c r="I83" s="10"/>
      <c r="J83" s="6"/>
      <c r="K83" s="6"/>
      <c r="L83" s="6"/>
    </row>
    <row r="84" spans="2:12">
      <c r="B84" s="6" t="s">
        <v>12</v>
      </c>
      <c r="C84" s="2">
        <f t="shared" si="7"/>
        <v>103000</v>
      </c>
      <c r="D84" s="9">
        <v>1000</v>
      </c>
      <c r="E84" s="9">
        <v>500</v>
      </c>
      <c r="F84" s="9">
        <v>115000</v>
      </c>
      <c r="G84" s="6"/>
      <c r="H84" s="4">
        <f t="shared" si="6"/>
        <v>0.11165048543689315</v>
      </c>
      <c r="I84" s="10"/>
      <c r="J84" s="6"/>
      <c r="K84" s="6"/>
      <c r="L84" s="6"/>
    </row>
    <row r="85" spans="2: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>
      <c r="B86" s="6" t="s">
        <v>22</v>
      </c>
      <c r="C86" s="6"/>
      <c r="D86" s="3">
        <f>SUM(D73:D85)</f>
        <v>12000</v>
      </c>
      <c r="E86" s="3">
        <f>SUM(E73:E85)</f>
        <v>6000</v>
      </c>
      <c r="F86" s="6"/>
      <c r="G86" s="6"/>
      <c r="H86" s="6"/>
      <c r="I86" s="6"/>
      <c r="J86" s="6"/>
      <c r="K86" s="6"/>
      <c r="L86" s="6"/>
    </row>
    <row r="88" spans="2:12">
      <c r="B88" s="6"/>
      <c r="C88" s="7" t="s">
        <v>13</v>
      </c>
      <c r="D88" s="7" t="s">
        <v>15</v>
      </c>
      <c r="E88" s="7" t="s">
        <v>15</v>
      </c>
      <c r="F88" s="7" t="s">
        <v>18</v>
      </c>
      <c r="G88" s="6"/>
      <c r="H88" s="7" t="s">
        <v>19</v>
      </c>
      <c r="I88" s="7"/>
      <c r="J88" s="7" t="s">
        <v>21</v>
      </c>
      <c r="K88" s="7" t="s">
        <v>23</v>
      </c>
      <c r="L88" s="7"/>
    </row>
    <row r="89" spans="2:12">
      <c r="B89" s="6"/>
      <c r="C89" s="7" t="s">
        <v>14</v>
      </c>
      <c r="D89" s="7" t="s">
        <v>16</v>
      </c>
      <c r="E89" s="7" t="s">
        <v>17</v>
      </c>
      <c r="F89" s="7" t="s">
        <v>14</v>
      </c>
      <c r="G89" s="6"/>
      <c r="H89" s="7" t="s">
        <v>20</v>
      </c>
      <c r="I89" s="7"/>
      <c r="J89" s="7" t="s">
        <v>20</v>
      </c>
      <c r="K89" s="7" t="s">
        <v>24</v>
      </c>
      <c r="L89" s="7"/>
    </row>
    <row r="90" spans="2:12">
      <c r="B90" s="6" t="s">
        <v>28</v>
      </c>
      <c r="C90" s="6"/>
      <c r="D90" s="6"/>
      <c r="E90" s="6"/>
      <c r="F90" s="6"/>
      <c r="G90" s="6"/>
      <c r="H90" s="6"/>
      <c r="I90" s="6"/>
      <c r="J90" s="5">
        <f>((H92+1)*(H93+1)*(H94+1)*(H95+1)*(H96+1)*(H97+1)*(H98+1)*(H99+1)*(H100+1)*(H101+1)*(H102+1)*(H103+1))-1</f>
        <v>6.9743597346417774E-2</v>
      </c>
      <c r="K90" s="3">
        <f>F103-D105+E105-C92</f>
        <v>9000</v>
      </c>
      <c r="L90" s="8"/>
    </row>
    <row r="91" spans="2: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>
      <c r="B92" s="6" t="s">
        <v>1</v>
      </c>
      <c r="C92" s="2">
        <f>F84</f>
        <v>115000</v>
      </c>
      <c r="D92" s="9">
        <v>1000</v>
      </c>
      <c r="E92" s="9">
        <v>500</v>
      </c>
      <c r="F92" s="9">
        <v>108000</v>
      </c>
      <c r="G92" s="6"/>
      <c r="H92" s="4">
        <f>((F92+E92-D92)/C92)-1</f>
        <v>-6.5217391304347783E-2</v>
      </c>
      <c r="I92" s="10"/>
      <c r="J92" s="6"/>
      <c r="K92" s="6"/>
      <c r="L92" s="6"/>
    </row>
    <row r="93" spans="2:12">
      <c r="B93" s="6" t="s">
        <v>2</v>
      </c>
      <c r="C93" s="2">
        <f>F92</f>
        <v>108000</v>
      </c>
      <c r="D93" s="9">
        <v>1000</v>
      </c>
      <c r="E93" s="9">
        <v>500</v>
      </c>
      <c r="F93" s="9">
        <v>103000</v>
      </c>
      <c r="G93" s="6"/>
      <c r="H93" s="4">
        <f t="shared" ref="H93:H103" si="8">((F93+E93-D93)/C93)-1</f>
        <v>-5.092592592592593E-2</v>
      </c>
      <c r="I93" s="10"/>
      <c r="J93" s="6"/>
      <c r="K93" s="6"/>
      <c r="L93" s="6"/>
    </row>
    <row r="94" spans="2:12">
      <c r="B94" s="6" t="s">
        <v>3</v>
      </c>
      <c r="C94" s="2">
        <f t="shared" ref="C94:C103" si="9">F93</f>
        <v>103000</v>
      </c>
      <c r="D94" s="9">
        <v>1000</v>
      </c>
      <c r="E94" s="9">
        <v>500</v>
      </c>
      <c r="F94" s="9">
        <v>99000</v>
      </c>
      <c r="G94" s="6"/>
      <c r="H94" s="4">
        <f t="shared" si="8"/>
        <v>-4.3689320388349495E-2</v>
      </c>
      <c r="I94" s="10"/>
      <c r="J94" s="6"/>
      <c r="K94" s="6"/>
      <c r="L94" s="6"/>
    </row>
    <row r="95" spans="2:12">
      <c r="B95" s="6" t="s">
        <v>4</v>
      </c>
      <c r="C95" s="2">
        <f t="shared" si="9"/>
        <v>99000</v>
      </c>
      <c r="D95" s="9">
        <v>1000</v>
      </c>
      <c r="E95" s="9">
        <v>500</v>
      </c>
      <c r="F95" s="9">
        <v>96000</v>
      </c>
      <c r="G95" s="6"/>
      <c r="H95" s="4">
        <f t="shared" si="8"/>
        <v>-3.5353535353535359E-2</v>
      </c>
      <c r="I95" s="10"/>
      <c r="J95" s="6"/>
      <c r="K95" s="6"/>
      <c r="L95" s="6"/>
    </row>
    <row r="96" spans="2:12">
      <c r="B96" s="6" t="s">
        <v>5</v>
      </c>
      <c r="C96" s="2">
        <f t="shared" si="9"/>
        <v>96000</v>
      </c>
      <c r="D96" s="9">
        <v>1000</v>
      </c>
      <c r="E96" s="9">
        <v>500</v>
      </c>
      <c r="F96" s="9">
        <v>99000</v>
      </c>
      <c r="G96" s="6"/>
      <c r="H96" s="4">
        <f t="shared" si="8"/>
        <v>2.6041666666666741E-2</v>
      </c>
      <c r="I96" s="10"/>
      <c r="J96" s="6"/>
      <c r="K96" s="6"/>
      <c r="L96" s="6"/>
    </row>
    <row r="97" spans="2:12">
      <c r="B97" s="6" t="s">
        <v>6</v>
      </c>
      <c r="C97" s="2">
        <f t="shared" si="9"/>
        <v>99000</v>
      </c>
      <c r="D97" s="9">
        <v>1000</v>
      </c>
      <c r="E97" s="9">
        <v>500</v>
      </c>
      <c r="F97" s="9">
        <v>104000</v>
      </c>
      <c r="G97" s="6"/>
      <c r="H97" s="4">
        <f t="shared" si="8"/>
        <v>4.5454545454545414E-2</v>
      </c>
      <c r="I97" s="10"/>
      <c r="J97" s="6"/>
      <c r="K97" s="6"/>
      <c r="L97" s="6"/>
    </row>
    <row r="98" spans="2:12">
      <c r="B98" s="6" t="s">
        <v>7</v>
      </c>
      <c r="C98" s="2">
        <f t="shared" si="9"/>
        <v>104000</v>
      </c>
      <c r="D98" s="9">
        <v>1000</v>
      </c>
      <c r="E98" s="9">
        <v>500</v>
      </c>
      <c r="F98" s="9">
        <v>108000</v>
      </c>
      <c r="G98" s="6"/>
      <c r="H98" s="4">
        <f t="shared" si="8"/>
        <v>3.3653846153846256E-2</v>
      </c>
      <c r="I98" s="10"/>
      <c r="J98" s="6"/>
      <c r="K98" s="6"/>
      <c r="L98" s="6"/>
    </row>
    <row r="99" spans="2:12">
      <c r="B99" s="6" t="s">
        <v>8</v>
      </c>
      <c r="C99" s="2">
        <f t="shared" si="9"/>
        <v>108000</v>
      </c>
      <c r="D99" s="9">
        <v>1000</v>
      </c>
      <c r="E99" s="9">
        <v>500</v>
      </c>
      <c r="F99" s="9">
        <v>112000</v>
      </c>
      <c r="G99" s="6"/>
      <c r="H99" s="4">
        <f t="shared" si="8"/>
        <v>3.240740740740744E-2</v>
      </c>
      <c r="I99" s="10"/>
      <c r="J99" s="6"/>
      <c r="K99" s="6"/>
      <c r="L99" s="6"/>
    </row>
    <row r="100" spans="2:12">
      <c r="B100" s="6" t="s">
        <v>9</v>
      </c>
      <c r="C100" s="2">
        <f t="shared" si="9"/>
        <v>112000</v>
      </c>
      <c r="D100" s="9">
        <v>1000</v>
      </c>
      <c r="E100" s="9">
        <v>500</v>
      </c>
      <c r="F100" s="9">
        <v>115000</v>
      </c>
      <c r="G100" s="6"/>
      <c r="H100" s="4">
        <f t="shared" si="8"/>
        <v>2.2321428571428603E-2</v>
      </c>
      <c r="I100" s="10"/>
      <c r="J100" s="6"/>
      <c r="K100" s="6"/>
      <c r="L100" s="6"/>
    </row>
    <row r="101" spans="2:12">
      <c r="B101" s="6" t="s">
        <v>10</v>
      </c>
      <c r="C101" s="2">
        <f t="shared" si="9"/>
        <v>115000</v>
      </c>
      <c r="D101" s="9">
        <v>1000</v>
      </c>
      <c r="E101" s="9">
        <v>500</v>
      </c>
      <c r="F101" s="9">
        <v>120000</v>
      </c>
      <c r="G101" s="6"/>
      <c r="H101" s="4">
        <f t="shared" si="8"/>
        <v>3.9130434782608692E-2</v>
      </c>
      <c r="I101" s="10"/>
      <c r="J101" s="6"/>
      <c r="K101" s="6"/>
      <c r="L101" s="6"/>
    </row>
    <row r="102" spans="2:12">
      <c r="B102" s="6" t="s">
        <v>11</v>
      </c>
      <c r="C102" s="2">
        <f t="shared" si="9"/>
        <v>120000</v>
      </c>
      <c r="D102" s="9">
        <v>1000</v>
      </c>
      <c r="E102" s="9">
        <v>500</v>
      </c>
      <c r="F102" s="9">
        <v>125000</v>
      </c>
      <c r="G102" s="6"/>
      <c r="H102" s="4">
        <f t="shared" si="8"/>
        <v>3.7500000000000089E-2</v>
      </c>
      <c r="I102" s="10"/>
      <c r="J102" s="6"/>
      <c r="K102" s="6"/>
      <c r="L102" s="6"/>
    </row>
    <row r="103" spans="2:12">
      <c r="B103" s="6" t="s">
        <v>12</v>
      </c>
      <c r="C103" s="2">
        <f t="shared" si="9"/>
        <v>125000</v>
      </c>
      <c r="D103" s="9">
        <v>1000</v>
      </c>
      <c r="E103" s="9">
        <v>500</v>
      </c>
      <c r="F103" s="9">
        <v>130000</v>
      </c>
      <c r="G103" s="6"/>
      <c r="H103" s="4">
        <f t="shared" si="8"/>
        <v>3.6000000000000032E-2</v>
      </c>
      <c r="I103" s="10"/>
      <c r="J103" s="6"/>
      <c r="K103" s="6"/>
      <c r="L103" s="6"/>
    </row>
    <row r="104" spans="2: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>
      <c r="B105" s="6" t="s">
        <v>22</v>
      </c>
      <c r="C105" s="6"/>
      <c r="D105" s="3">
        <f>SUM(D92:D104)</f>
        <v>12000</v>
      </c>
      <c r="E105" s="3">
        <f>SUM(E92:E104)</f>
        <v>6000</v>
      </c>
      <c r="F105" s="6"/>
      <c r="G105" s="6"/>
      <c r="H105" s="6"/>
      <c r="I105" s="6"/>
      <c r="J105" s="6"/>
      <c r="K105" s="6"/>
      <c r="L105" s="6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Stein</dc:creator>
  <cp:lastModifiedBy>David Stein</cp:lastModifiedBy>
  <dcterms:created xsi:type="dcterms:W3CDTF">2014-12-12T18:32:03Z</dcterms:created>
  <dcterms:modified xsi:type="dcterms:W3CDTF">2014-12-16T15:53:15Z</dcterms:modified>
</cp:coreProperties>
</file>